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HP\Documents\REVIDERING JAKTPROVSREGLER 2019\Steg 8 återst frågor\Sammanställning steg 8 återstående frågor okt 2020\"/>
    </mc:Choice>
  </mc:AlternateContent>
  <xr:revisionPtr revIDLastSave="0" documentId="13_ncr:1_{E688318A-AF11-4133-BA09-052A5C21BBC4}" xr6:coauthVersionLast="45" xr6:coauthVersionMax="45" xr10:uidLastSave="{00000000-0000-0000-0000-000000000000}"/>
  <bookViews>
    <workbookView xWindow="-108" yWindow="-108" windowWidth="23256" windowHeight="12576" activeTab="1" xr2:uid="{00000000-000D-0000-FFFF-FFFF00000000}"/>
  </bookViews>
  <sheets>
    <sheet name="Blad2" sheetId="1" r:id="rId1"/>
    <sheet name="Blad1" sheetId="2" r:id="rId2"/>
  </sheets>
  <definedNames>
    <definedName name="_Hlk37090830" localSheetId="1">Blad1!#REF!</definedName>
    <definedName name="BjhK">Blad1!$J$20</definedName>
    <definedName name="BÄK">Blad1!$J$13</definedName>
    <definedName name="DÄK">Blad1!$J$12</definedName>
    <definedName name="GrhK">Blad1!$J$24</definedName>
    <definedName name="GÄK">Blad1!$J$10</definedName>
    <definedName name="HäfäK">Blad1!$J$21</definedName>
    <definedName name="JHÄK">Blad1!$J$5</definedName>
    <definedName name="JähK">Blad1!$J$22</definedName>
    <definedName name="LaiK">Blad1!$J$18</definedName>
    <definedName name="NÄK">Blad1!$J$3</definedName>
    <definedName name="SSÄK">Blad1!$J$16</definedName>
    <definedName name="VBÄK">Blad1!$J$4</definedName>
    <definedName name="ViäK">Blad1!$J$23</definedName>
    <definedName name="VNÄK">Blad1!$J$6</definedName>
    <definedName name="VSÄK">Blad1!$J$15</definedName>
    <definedName name="ÖSÄK">Blad1!$J$14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2" l="1"/>
  <c r="C25" i="2"/>
  <c r="D22" i="2"/>
  <c r="E20" i="2"/>
  <c r="E19" i="2"/>
  <c r="E18" i="2"/>
  <c r="E17" i="2"/>
  <c r="C11" i="2"/>
  <c r="E22" i="2" l="1"/>
  <c r="D20" i="2"/>
  <c r="D19" i="2"/>
  <c r="D18" i="2"/>
  <c r="C17" i="2"/>
  <c r="E11" i="2"/>
  <c r="C18" i="2" l="1"/>
  <c r="D29" i="2"/>
  <c r="C20" i="2" l="1"/>
  <c r="D11" i="2" l="1"/>
  <c r="C29" i="2" l="1"/>
  <c r="C22" i="2" l="1"/>
</calcChain>
</file>

<file path=xl/sharedStrings.xml><?xml version="1.0" encoding="utf-8"?>
<sst xmlns="http://schemas.openxmlformats.org/spreadsheetml/2006/main" count="52" uniqueCount="51">
  <si>
    <t>Klubb</t>
  </si>
  <si>
    <t>Antal deleg</t>
  </si>
  <si>
    <t>%</t>
  </si>
  <si>
    <t>NÄK</t>
  </si>
  <si>
    <t>Klubb:</t>
  </si>
  <si>
    <t>VBÄK</t>
  </si>
  <si>
    <t>JHÄK</t>
  </si>
  <si>
    <t>JA</t>
  </si>
  <si>
    <t>EV.</t>
  </si>
  <si>
    <t>NEJ</t>
  </si>
  <si>
    <t>VNÄK</t>
  </si>
  <si>
    <t>GÄK</t>
  </si>
  <si>
    <t>DÄK</t>
  </si>
  <si>
    <t>BÄK</t>
  </si>
  <si>
    <t>ÖSÄK</t>
  </si>
  <si>
    <t>VSÄK</t>
  </si>
  <si>
    <t>SSÄK</t>
  </si>
  <si>
    <t>LaiK</t>
  </si>
  <si>
    <t>BjhK</t>
  </si>
  <si>
    <t>HäfäK</t>
  </si>
  <si>
    <t>JähK</t>
  </si>
  <si>
    <t>ViäK</t>
  </si>
  <si>
    <t>GrhK</t>
  </si>
  <si>
    <r>
      <t>Poängavdrag vid allt</t>
    </r>
    <r>
      <rPr>
        <b/>
        <i/>
        <sz val="10"/>
        <color rgb="FF000000"/>
        <rFont val="Calibri"/>
        <family val="2"/>
      </rPr>
      <t>för långa sökturer – tidsgräns gäller vid normalt före/terräng. Regeln gäller även vid bedömning med PBP.</t>
    </r>
  </si>
  <si>
    <t>TF 1: 10 % eller fler av sökturerna överstiger 30 minuter - ger minus 1 poäng</t>
  </si>
  <si>
    <r>
      <t xml:space="preserve">TF 1: </t>
    </r>
    <r>
      <rPr>
        <b/>
        <sz val="10"/>
        <color rgb="FF000000"/>
        <rFont val="Calibri"/>
        <family val="2"/>
      </rPr>
      <t>15 %</t>
    </r>
    <r>
      <rPr>
        <sz val="10"/>
        <color indexed="8"/>
        <rFont val="Calibri"/>
        <family val="2"/>
      </rPr>
      <t xml:space="preserve"> eller fler av sökturerna överstiger 30 minuter - ger minus 1 poäng</t>
    </r>
  </si>
  <si>
    <r>
      <t xml:space="preserve">TF 1: 10 % eller fler av sökturerna överstiger </t>
    </r>
    <r>
      <rPr>
        <b/>
        <sz val="10"/>
        <color rgb="FF000000"/>
        <rFont val="Calibri"/>
        <family val="2"/>
      </rPr>
      <t>40</t>
    </r>
    <r>
      <rPr>
        <sz val="10"/>
        <color indexed="8"/>
        <rFont val="Calibri"/>
        <family val="2"/>
      </rPr>
      <t xml:space="preserve"> minuter . ger minus 1 poäng</t>
    </r>
  </si>
  <si>
    <r>
      <t xml:space="preserve">TF 1: </t>
    </r>
    <r>
      <rPr>
        <b/>
        <sz val="11"/>
        <color rgb="FF000000"/>
        <rFont val="Calibri"/>
        <family val="2"/>
      </rPr>
      <t>15</t>
    </r>
    <r>
      <rPr>
        <sz val="11"/>
        <color indexed="8"/>
        <rFont val="Calibri"/>
        <family val="2"/>
      </rPr>
      <t xml:space="preserve"> % eller fler av sökturerna överstiger </t>
    </r>
    <r>
      <rPr>
        <b/>
        <sz val="11"/>
        <color rgb="FF000000"/>
        <rFont val="Calibri"/>
        <family val="2"/>
      </rPr>
      <t>40</t>
    </r>
    <r>
      <rPr>
        <sz val="11"/>
        <color indexed="8"/>
        <rFont val="Calibri"/>
        <family val="2"/>
      </rPr>
      <t xml:space="preserve"> minuter - ger minus 1 poäng</t>
    </r>
  </si>
  <si>
    <t>Är gråmarkerad text i tabellen sidan 23 (mom 6) OK ?</t>
  </si>
  <si>
    <t>Justerad tabell moment 6</t>
  </si>
  <si>
    <t>Moment 1 Sök - konstruktion avdrag långa sökturer</t>
  </si>
  <si>
    <t>Maximal tid för traktbyte</t>
  </si>
  <si>
    <t xml:space="preserve">2.5.3 Avslut av prov före arbets-/provtidens slut </t>
  </si>
  <si>
    <t>Björnhundsklubbens förslag till teknisk lösning är att föredra före alternativet med särredovisat poängavdrag för alltför långa sökturer. Se bilagt förslag samt sidan 14 i utkast regler ver 7</t>
  </si>
  <si>
    <t>Det finns majoritet för att ha en uttalad längsta tid för traktbyte som då ska gälla vid normala förhållanden.</t>
  </si>
  <si>
    <t>Svaren i senaste enkät ger OK till de två regler som redan gäller enligt dagens regler inkl tillämpningsanvisning i utbildningsmaterial. Lite oklart besked om regeln att kunna avsluta även om hunden inte uppnått 200 minuter skalltid.</t>
  </si>
  <si>
    <t>Formulering i 2.5.3.2 punkt b är därför nytt förslag till text som bygger på min tolkning av inkomna synpunkter och färgad av gällande finsk tillämpning.</t>
  </si>
  <si>
    <r>
      <rPr>
        <b/>
        <sz val="11"/>
        <color rgb="FF000000"/>
        <rFont val="Calibri"/>
        <family val="2"/>
        <scheme val="minor"/>
      </rPr>
      <t>Är följande text OK om att prov kan avslutas</t>
    </r>
    <r>
      <rPr>
        <sz val="11"/>
        <color rgb="FF000000"/>
        <rFont val="Calibri"/>
        <family val="2"/>
        <scheme val="minor"/>
      </rPr>
      <t>? (punkt 2.5.3.2 b på sidan 10): "</t>
    </r>
    <r>
      <rPr>
        <sz val="10"/>
        <color indexed="8"/>
        <rFont val="Calibri"/>
        <family val="2"/>
      </rPr>
      <t xml:space="preserve">När hunden är färdigprovad i alla moment utan att ha uppnått 200 min skalltid men ändå bedöms ha uppnått prismeritering (återstående arbets-/provtid för kort för att hunden realistiskt ska kunna förbättra resultatet)". </t>
    </r>
  </si>
  <si>
    <t>Svaren på senaste enkät ger majoritet för reglerna för 2 respektive 3 poängs avdrag "avdrag vid för långa sökturer". Lite oklart läge för 1-poängsavdraget. Ett antal klubbar tycker hunden straffas för hårt om en sökrunda överstiger 30 minuter. Jag tolkar också att det finns en tveksamhet till om 10%-gränsen är rätt nivå. Det kanske är läge att ändra det föreslagna procenttalet. ÖSÄK har fundering om max söktid före poängavdrag ska ökas till 40 minuter. Björnhundsklubben har gett alternativt förslag till lösning. Klubbens förslag är att väva in bedömning av översök tillsammans med de fyra kriterierna för sök dvs avstånd, söksträckans längd, sökmönster och tempo. Det blir med en sådan lösning ingen tydlig särredovisning av översök i form av analyserbart poängavdrag i momentet. Förslaget så som det är utformat nu ger också endast poängavdrag i poängskalan 7 - 10 poäng vilket naturligtvis går justera.</t>
  </si>
  <si>
    <r>
      <t xml:space="preserve">ÖSÄK har lanserat den finska principen dvs att när arbets-/provtid väl har startat så prövas hunden i fem timmar och inte mer. Det innebär att klockan för tillgänglig provtid går även om gruppen gör traktbyte.  </t>
    </r>
    <r>
      <rPr>
        <b/>
        <sz val="11"/>
        <color rgb="FF000000"/>
        <rFont val="Calibri"/>
        <family val="2"/>
      </rPr>
      <t>Ska vi tillämpa</t>
    </r>
    <r>
      <rPr>
        <sz val="11"/>
        <color indexed="8"/>
        <rFont val="Calibri"/>
        <family val="2"/>
      </rPr>
      <t xml:space="preserve"> den finska principen om att klockan för provtid går även den tid det tar att göra traktbyte? Om svar ja innebär det att vi ska slopa utkastet till regler om uppehåll i provtid vid traktbyte.</t>
    </r>
  </si>
  <si>
    <t>Sammanställning slutliga frågor baserat på enkätsvar okt 2020</t>
  </si>
  <si>
    <t>Frågor utifrån svar på enkät okt 2020</t>
  </si>
  <si>
    <t>BÄK: Är egentligen emot att traktbyte ska ingå i provtiden 5 tim. Men om övriga tycker att det är ok så ok för oss också.</t>
  </si>
  <si>
    <t>Kommentarer från klubbarna</t>
  </si>
  <si>
    <t>Kommentar/analys av BOÅ</t>
  </si>
  <si>
    <r>
      <rPr>
        <b/>
        <sz val="11"/>
        <color rgb="FF000000"/>
        <rFont val="Calibri"/>
        <family val="2"/>
      </rPr>
      <t>DÄK</t>
    </r>
    <r>
      <rPr>
        <sz val="11"/>
        <color indexed="8"/>
        <rFont val="Calibri"/>
        <family val="2"/>
      </rPr>
      <t xml:space="preserve">: Vi stångar oss blodiga och tycker att texten inom parentesen ska bort. "Beslut om avslut av prov sker i samråd med hundföraren" kan vara ett alternativ tycker vi. </t>
    </r>
    <r>
      <rPr>
        <b/>
        <sz val="11"/>
        <color rgb="FF000000"/>
        <rFont val="Calibri"/>
        <family val="2"/>
      </rPr>
      <t>GÄK</t>
    </r>
    <r>
      <rPr>
        <sz val="11"/>
        <color indexed="8"/>
        <rFont val="Calibri"/>
        <family val="2"/>
      </rPr>
      <t>: Man ska sträva efter att prova hunden under 200 min, avslutas i förväg endast om särskilda skäl föreligger (varg eller liknande).</t>
    </r>
  </si>
  <si>
    <t xml:space="preserve">Pratat med DÄK. Förslag sätt in t ex i parentesen (se gulmarkering). Det kan ju finnas fler anledningar. </t>
  </si>
  <si>
    <r>
      <rPr>
        <b/>
        <sz val="11"/>
        <color rgb="FF000000"/>
        <rFont val="Calibri"/>
        <family val="2"/>
      </rPr>
      <t>NÄK</t>
    </r>
    <r>
      <rPr>
        <sz val="11"/>
        <color indexed="8"/>
        <rFont val="Calibri"/>
        <family val="2"/>
      </rPr>
      <t>: Idag är 30 min gräns för när det sjunker. Vi har problem med fler kontaktlösa hundar. Problemet löser vi inte med att höja till 40 minuter.</t>
    </r>
  </si>
  <si>
    <t>Majoritet mot 40 minuter som gräns.</t>
  </si>
  <si>
    <r>
      <rPr>
        <b/>
        <sz val="11"/>
        <color rgb="FF000000"/>
        <rFont val="Calibri"/>
        <family val="2"/>
      </rPr>
      <t>NÄK</t>
    </r>
    <r>
      <rPr>
        <sz val="11"/>
        <color indexed="8"/>
        <rFont val="Calibri"/>
        <family val="2"/>
      </rPr>
      <t xml:space="preserve">: Delar av den är helt OK  </t>
    </r>
    <r>
      <rPr>
        <b/>
        <sz val="11"/>
        <color rgb="FF000000"/>
        <rFont val="Calibri"/>
        <family val="2"/>
      </rPr>
      <t>VNÄK</t>
    </r>
    <r>
      <rPr>
        <sz val="11"/>
        <color indexed="8"/>
        <rFont val="Calibri"/>
        <family val="2"/>
      </rPr>
      <t xml:space="preserve">: Om hunden haft sökturer innan upptag värda 9-10 poäng och upptaget kommer på 400 m, hur sätts poängen i ett sådant exempel? Får den då bara 5-6 poäng? </t>
    </r>
    <r>
      <rPr>
        <b/>
        <sz val="11"/>
        <color rgb="FF000000"/>
        <rFont val="Calibri"/>
        <family val="2"/>
      </rPr>
      <t>BÄK</t>
    </r>
    <r>
      <rPr>
        <sz val="11"/>
        <color indexed="8"/>
        <rFont val="Calibri"/>
        <family val="2"/>
      </rPr>
      <t>: Björnhundsklubbens idé är rätt så bra men tror ändå på särredovisade sökturer. VSÄK: Kan inte stå någon eller några turer. För vissa är några 2 och andra 5. Bör stå ett antal så att alla dömer lika, men tycker poängsättningen är för hög. Annars är VSÄK positiva till förslaget.</t>
    </r>
  </si>
  <si>
    <t xml:space="preserve">Jag tolkar enkätsvaren som att det finns en majoritet för 30 minuter. Väljer då den procentgräns som har flest jasvar (15%) och tolkar att det skulle kunna finnas en majoritet för detta val.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</si>
</sst>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4" x14ac:knownFonts="1">
    <font>
      <sz val="11"/>
      <color indexed="8"/>
      <name val="Calibri"/>
      <family val="2"/>
    </font>
    <font>
      <sz val="16"/>
      <color indexed="8"/>
      <name val="Calibri"/>
      <family val="2"/>
    </font>
    <font>
      <b/>
      <sz val="16"/>
      <color indexed="8"/>
      <name val="Calibri"/>
      <family val="2"/>
    </font>
    <font>
      <sz val="14"/>
      <color indexed="8"/>
      <name val="Calibri"/>
      <family val="2"/>
    </font>
    <font>
      <b/>
      <sz val="11"/>
      <color indexed="8"/>
      <name val="Calibri"/>
      <family val="2"/>
    </font>
    <font>
      <sz val="12"/>
      <color indexed="8"/>
      <name val="Calibri"/>
      <family val="2"/>
    </font>
    <font>
      <sz val="10"/>
      <color indexed="8"/>
      <name val="Calibri"/>
      <family val="2"/>
    </font>
    <font>
      <b/>
      <i/>
      <sz val="10"/>
      <color indexed="8"/>
      <name val="Calibri"/>
      <family val="2"/>
    </font>
    <font>
      <b/>
      <i/>
      <sz val="10"/>
      <color rgb="FF000000"/>
      <name val="Calibri"/>
      <family val="2"/>
    </font>
    <font>
      <b/>
      <sz val="10"/>
      <color rgb="FF000000"/>
      <name val="Calibri"/>
      <family val="2"/>
    </font>
    <font>
      <sz val="11"/>
      <color rgb="FF000000"/>
      <name val="Calibri"/>
      <family val="2"/>
    </font>
    <font>
      <sz val="11"/>
      <color rgb="FF000000"/>
      <name val="Calibri"/>
      <family val="2"/>
      <scheme val="minor"/>
    </font>
    <font>
      <b/>
      <sz val="11"/>
      <color rgb="FF000000"/>
      <name val="Calibri"/>
      <family val="2"/>
    </font>
    <font>
      <b/>
      <sz val="11"/>
      <color rgb="FF000000"/>
      <name val="Calibri"/>
      <family val="2"/>
      <scheme val="minor"/>
    </font>
  </fonts>
  <fills count="5">
    <fill>
      <patternFill patternType="none"/>
    </fill>
    <fill>
      <patternFill patternType="gray125"/>
    </fill>
    <fill>
      <patternFill patternType="solid">
        <fgColor indexed="42"/>
        <bgColor indexed="27"/>
      </patternFill>
    </fill>
    <fill>
      <patternFill patternType="solid">
        <fgColor indexed="13"/>
        <bgColor indexed="34"/>
      </patternFill>
    </fill>
    <fill>
      <patternFill patternType="solid">
        <fgColor indexed="53"/>
        <bgColor indexed="52"/>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medium">
        <color indexed="64"/>
      </left>
      <right style="medium">
        <color indexed="64"/>
      </right>
      <top/>
      <bottom style="medium">
        <color indexed="64"/>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top/>
      <bottom/>
      <diagonal/>
    </border>
    <border>
      <left/>
      <right style="thin">
        <color indexed="8"/>
      </right>
      <top/>
      <bottom/>
      <diagonal/>
    </border>
    <border>
      <left style="thin">
        <color indexed="64"/>
      </left>
      <right style="thin">
        <color indexed="64"/>
      </right>
      <top/>
      <bottom style="thin">
        <color indexed="64"/>
      </bottom>
      <diagonal/>
    </border>
    <border>
      <left/>
      <right/>
      <top style="thin">
        <color indexed="8"/>
      </top>
      <bottom style="thin">
        <color indexed="8"/>
      </bottom>
      <diagonal/>
    </border>
  </borders>
  <cellStyleXfs count="1">
    <xf numFmtId="0" fontId="0" fillId="0" borderId="0"/>
  </cellStyleXfs>
  <cellXfs count="74">
    <xf numFmtId="0" fontId="0" fillId="0" borderId="0" xfId="0"/>
    <xf numFmtId="1"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top" wrapText="1"/>
    </xf>
    <xf numFmtId="1" fontId="0" fillId="0" borderId="0" xfId="0" applyNumberFormat="1"/>
    <xf numFmtId="0" fontId="0" fillId="0" borderId="0" xfId="0" applyFont="1" applyProtection="1"/>
    <xf numFmtId="0" fontId="0" fillId="0" borderId="0" xfId="0" applyNumberFormat="1"/>
    <xf numFmtId="1" fontId="4" fillId="0" borderId="1" xfId="0" applyNumberFormat="1" applyFont="1" applyBorder="1" applyAlignment="1" applyProtection="1">
      <alignment horizontal="center" vertical="center"/>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xf>
    <xf numFmtId="164" fontId="5" fillId="2" borderId="1" xfId="0" applyNumberFormat="1"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wrapText="1"/>
      <protection locked="0"/>
    </xf>
    <xf numFmtId="164" fontId="5" fillId="4" borderId="1" xfId="0" applyNumberFormat="1" applyFont="1" applyFill="1" applyBorder="1" applyAlignment="1" applyProtection="1">
      <alignment horizontal="center" vertical="center"/>
      <protection locked="0"/>
    </xf>
    <xf numFmtId="1" fontId="0" fillId="0" borderId="1" xfId="0" applyNumberFormat="1" applyBorder="1" applyAlignment="1" applyProtection="1">
      <alignment horizontal="center" vertical="center"/>
    </xf>
    <xf numFmtId="165" fontId="0" fillId="0" borderId="0" xfId="0" applyNumberFormat="1"/>
    <xf numFmtId="0" fontId="0" fillId="0" borderId="0" xfId="0" applyProtection="1">
      <protection locked="0"/>
    </xf>
    <xf numFmtId="1" fontId="0" fillId="0" borderId="4" xfId="0" applyNumberFormat="1" applyFont="1" applyBorder="1" applyAlignment="1" applyProtection="1">
      <alignment horizontal="center" vertical="center"/>
    </xf>
    <xf numFmtId="164" fontId="5" fillId="2" borderId="5" xfId="0" applyNumberFormat="1" applyFont="1" applyFill="1" applyBorder="1" applyAlignment="1" applyProtection="1">
      <alignment horizontal="center" vertical="center" wrapText="1"/>
      <protection locked="0"/>
    </xf>
    <xf numFmtId="0" fontId="6" fillId="0" borderId="3" xfId="0" applyFont="1" applyBorder="1" applyAlignment="1">
      <alignment vertical="center" wrapText="1"/>
    </xf>
    <xf numFmtId="0" fontId="0" fillId="0" borderId="3" xfId="0" applyBorder="1"/>
    <xf numFmtId="0" fontId="0" fillId="0" borderId="7" xfId="0" applyFont="1" applyBorder="1" applyAlignment="1" applyProtection="1">
      <alignment vertical="center" wrapText="1"/>
    </xf>
    <xf numFmtId="164" fontId="5" fillId="0" borderId="2" xfId="0" applyNumberFormat="1" applyFont="1" applyFill="1" applyBorder="1" applyAlignment="1" applyProtection="1">
      <alignment horizontal="center" vertical="center" wrapText="1"/>
    </xf>
    <xf numFmtId="164" fontId="5" fillId="0" borderId="2" xfId="0" applyNumberFormat="1" applyFont="1" applyFill="1" applyBorder="1" applyAlignment="1" applyProtection="1">
      <alignment horizontal="center" vertical="center"/>
    </xf>
    <xf numFmtId="0" fontId="7" fillId="0" borderId="8" xfId="0" applyFont="1" applyBorder="1" applyAlignment="1">
      <alignment vertical="center" wrapText="1"/>
    </xf>
    <xf numFmtId="1" fontId="0" fillId="0" borderId="4" xfId="0" applyNumberFormat="1" applyBorder="1" applyAlignment="1" applyProtection="1">
      <alignment horizontal="center" vertical="center"/>
    </xf>
    <xf numFmtId="0" fontId="4" fillId="0" borderId="3" xfId="0" applyFont="1" applyBorder="1"/>
    <xf numFmtId="164" fontId="5" fillId="2" borderId="3" xfId="0" applyNumberFormat="1" applyFont="1" applyFill="1" applyBorder="1" applyAlignment="1" applyProtection="1">
      <alignment horizontal="center" vertical="center" wrapText="1"/>
      <protection locked="0"/>
    </xf>
    <xf numFmtId="164" fontId="5" fillId="3" borderId="3" xfId="0" applyNumberFormat="1" applyFont="1" applyFill="1" applyBorder="1" applyAlignment="1" applyProtection="1">
      <alignment horizontal="center" vertical="center" wrapText="1"/>
      <protection locked="0"/>
    </xf>
    <xf numFmtId="164" fontId="5" fillId="4" borderId="3" xfId="0" applyNumberFormat="1" applyFont="1" applyFill="1" applyBorder="1" applyAlignment="1" applyProtection="1">
      <alignment horizontal="center" vertical="center"/>
      <protection locked="0"/>
    </xf>
    <xf numFmtId="0" fontId="0" fillId="0" borderId="3" xfId="0" applyBorder="1" applyProtection="1">
      <protection locked="0"/>
    </xf>
    <xf numFmtId="0" fontId="4" fillId="0" borderId="11" xfId="0" applyFont="1" applyBorder="1"/>
    <xf numFmtId="164" fontId="5" fillId="0" borderId="12" xfId="0" applyNumberFormat="1" applyFont="1" applyFill="1" applyBorder="1" applyAlignment="1" applyProtection="1">
      <alignment horizontal="center" vertical="center" wrapText="1"/>
    </xf>
    <xf numFmtId="164" fontId="5" fillId="0" borderId="3" xfId="0" applyNumberFormat="1" applyFont="1" applyFill="1" applyBorder="1" applyAlignment="1" applyProtection="1">
      <alignment horizontal="center" vertical="center" wrapText="1"/>
    </xf>
    <xf numFmtId="0" fontId="0" fillId="0" borderId="3" xfId="0" applyFont="1" applyBorder="1" applyAlignment="1" applyProtection="1">
      <alignment vertical="center" wrapText="1"/>
    </xf>
    <xf numFmtId="0" fontId="12" fillId="0" borderId="0" xfId="0" applyFont="1" applyAlignment="1">
      <alignment vertical="center"/>
    </xf>
    <xf numFmtId="1" fontId="0" fillId="0" borderId="6" xfId="0" applyNumberFormat="1" applyBorder="1" applyAlignment="1" applyProtection="1">
      <alignment horizontal="center" vertical="center"/>
    </xf>
    <xf numFmtId="164" fontId="5" fillId="0" borderId="6" xfId="0" applyNumberFormat="1" applyFont="1" applyFill="1" applyBorder="1" applyAlignment="1" applyProtection="1">
      <alignment horizontal="center" vertical="center" wrapText="1"/>
    </xf>
    <xf numFmtId="164" fontId="5" fillId="0" borderId="6" xfId="0" applyNumberFormat="1" applyFont="1" applyFill="1" applyBorder="1" applyAlignment="1" applyProtection="1">
      <alignment horizontal="center" vertical="center"/>
    </xf>
    <xf numFmtId="0" fontId="0" fillId="0" borderId="3" xfId="0" applyBorder="1" applyAlignment="1" applyProtection="1">
      <alignment vertical="top" wrapText="1"/>
      <protection locked="0"/>
    </xf>
    <xf numFmtId="0" fontId="0" fillId="0" borderId="10" xfId="0" applyFont="1" applyBorder="1" applyAlignment="1">
      <alignment vertical="center"/>
    </xf>
    <xf numFmtId="0" fontId="9" fillId="0" borderId="3" xfId="0" applyFont="1" applyBorder="1" applyAlignment="1">
      <alignment vertical="center" wrapText="1"/>
    </xf>
    <xf numFmtId="0" fontId="0" fillId="0" borderId="3" xfId="0" applyBorder="1" applyAlignment="1">
      <alignment wrapText="1"/>
    </xf>
    <xf numFmtId="0" fontId="0" fillId="0" borderId="3" xfId="0" applyBorder="1" applyAlignment="1" applyProtection="1">
      <alignment horizontal="center" vertical="center" wrapText="1"/>
      <protection locked="0"/>
    </xf>
    <xf numFmtId="0" fontId="4" fillId="0" borderId="3" xfId="0" applyFont="1" applyBorder="1" applyAlignment="1" applyProtection="1">
      <alignment vertical="center" wrapText="1"/>
    </xf>
    <xf numFmtId="0" fontId="0" fillId="0" borderId="9" xfId="0" applyFont="1" applyBorder="1" applyAlignment="1" applyProtection="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0" fillId="0" borderId="11" xfId="0" applyFont="1" applyBorder="1" applyAlignment="1" applyProtection="1">
      <alignment vertical="center" wrapText="1"/>
    </xf>
    <xf numFmtId="164" fontId="5" fillId="0" borderId="10" xfId="0" applyNumberFormat="1" applyFont="1" applyFill="1" applyBorder="1" applyAlignment="1" applyProtection="1">
      <alignment horizontal="center" vertical="center" wrapText="1"/>
    </xf>
    <xf numFmtId="164" fontId="5" fillId="0" borderId="15" xfId="0" applyNumberFormat="1" applyFont="1" applyFill="1" applyBorder="1" applyAlignment="1" applyProtection="1">
      <alignment horizontal="center" vertical="center" wrapText="1"/>
    </xf>
    <xf numFmtId="164" fontId="5" fillId="0" borderId="9" xfId="0" applyNumberFormat="1" applyFont="1" applyFill="1" applyBorder="1" applyAlignment="1" applyProtection="1">
      <alignment horizontal="center" vertical="center"/>
    </xf>
    <xf numFmtId="1" fontId="4" fillId="0" borderId="7" xfId="0" applyNumberFormat="1" applyFont="1" applyBorder="1" applyAlignment="1" applyProtection="1">
      <alignment horizontal="center" vertical="center"/>
    </xf>
    <xf numFmtId="0" fontId="10" fillId="0" borderId="16" xfId="0" applyFont="1" applyBorder="1" applyAlignment="1" applyProtection="1">
      <alignment vertical="center" wrapText="1"/>
    </xf>
    <xf numFmtId="1" fontId="1" fillId="0" borderId="3" xfId="0" applyNumberFormat="1" applyFont="1" applyBorder="1" applyAlignment="1">
      <alignment horizontal="center" vertical="center"/>
    </xf>
    <xf numFmtId="0" fontId="2" fillId="0" borderId="3" xfId="0" applyFont="1" applyBorder="1" applyAlignment="1">
      <alignment vertical="center" wrapText="1"/>
    </xf>
    <xf numFmtId="0" fontId="0" fillId="0" borderId="3" xfId="0" applyBorder="1" applyAlignment="1">
      <alignment horizontal="center" vertical="center"/>
    </xf>
    <xf numFmtId="14" fontId="3" fillId="0" borderId="3" xfId="0" applyNumberFormat="1" applyFont="1" applyBorder="1" applyAlignment="1">
      <alignment vertical="top" wrapText="1"/>
    </xf>
    <xf numFmtId="1" fontId="0" fillId="0" borderId="3" xfId="0" applyNumberFormat="1" applyBorder="1" applyAlignment="1">
      <alignment horizontal="center" vertical="center"/>
    </xf>
    <xf numFmtId="0" fontId="0" fillId="0" borderId="3" xfId="0" applyBorder="1" applyAlignment="1">
      <alignment vertical="center"/>
    </xf>
    <xf numFmtId="164" fontId="0" fillId="0" borderId="3" xfId="0" applyNumberFormat="1" applyBorder="1" applyAlignment="1">
      <alignment horizontal="center" vertical="center"/>
    </xf>
    <xf numFmtId="0" fontId="0" fillId="0" borderId="3" xfId="0" applyBorder="1" applyAlignment="1">
      <alignment vertical="top" wrapText="1"/>
    </xf>
    <xf numFmtId="0" fontId="0" fillId="0" borderId="3" xfId="0" applyFont="1" applyBorder="1" applyAlignment="1" applyProtection="1">
      <alignment vertical="center" wrapText="1"/>
      <protection locked="0"/>
    </xf>
    <xf numFmtId="1" fontId="0" fillId="0" borderId="3" xfId="0" applyNumberFormat="1" applyBorder="1" applyAlignment="1" applyProtection="1">
      <alignment horizontal="center" vertical="center"/>
      <protection locked="0"/>
    </xf>
    <xf numFmtId="1" fontId="4" fillId="0" borderId="3" xfId="0" applyNumberFormat="1" applyFont="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top" wrapText="1"/>
    </xf>
    <xf numFmtId="164" fontId="5" fillId="0" borderId="3" xfId="0" applyNumberFormat="1" applyFont="1" applyFill="1" applyBorder="1" applyAlignment="1" applyProtection="1">
      <alignment horizontal="center" vertical="center"/>
    </xf>
    <xf numFmtId="14" fontId="3" fillId="0" borderId="11" xfId="0" applyNumberFormat="1" applyFont="1" applyBorder="1" applyAlignment="1">
      <alignment vertical="top" wrapText="1"/>
    </xf>
    <xf numFmtId="0" fontId="0" fillId="0" borderId="11" xfId="0" applyBorder="1" applyAlignment="1">
      <alignment vertical="top" wrapText="1"/>
    </xf>
    <xf numFmtId="0" fontId="4" fillId="0" borderId="11" xfId="0" applyFont="1" applyBorder="1" applyAlignment="1">
      <alignment horizontal="center" vertical="top" wrapText="1"/>
    </xf>
    <xf numFmtId="0" fontId="0" fillId="0" borderId="7"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7" xfId="0"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247"/>
  <sheetViews>
    <sheetView tabSelected="1" topLeftCell="A15" zoomScale="160" zoomScaleNormal="160" workbookViewId="0">
      <selection activeCell="G18" sqref="G18"/>
    </sheetView>
  </sheetViews>
  <sheetFormatPr defaultRowHeight="14.4" x14ac:dyDescent="0.3"/>
  <cols>
    <col min="1" max="1" width="8.88671875" style="1" customWidth="1"/>
    <col min="2" max="2" width="65" style="2" customWidth="1"/>
    <col min="3" max="4" width="10.77734375" style="3" customWidth="1"/>
    <col min="5" max="5" width="10.77734375" customWidth="1"/>
    <col min="6" max="7" width="70.6640625" style="4" customWidth="1"/>
    <col min="8" max="8" width="12" customWidth="1"/>
    <col min="12" max="12" width="11" customWidth="1"/>
    <col min="15" max="15" width="8.88671875" style="5" customWidth="1"/>
  </cols>
  <sheetData>
    <row r="2" spans="1:12" ht="42" x14ac:dyDescent="0.3">
      <c r="A2" s="54"/>
      <c r="B2" s="55" t="s">
        <v>40</v>
      </c>
      <c r="C2" s="56"/>
      <c r="D2" s="56"/>
      <c r="E2" s="20"/>
      <c r="F2" s="68">
        <v>44104</v>
      </c>
      <c r="G2" s="57"/>
      <c r="H2" s="6" t="s">
        <v>0</v>
      </c>
      <c r="I2" s="6" t="s">
        <v>1</v>
      </c>
      <c r="J2" s="6" t="s">
        <v>2</v>
      </c>
      <c r="L2" s="7"/>
    </row>
    <row r="3" spans="1:12" x14ac:dyDescent="0.3">
      <c r="A3" s="58"/>
      <c r="B3" s="59"/>
      <c r="C3" s="60"/>
      <c r="D3" s="56"/>
      <c r="E3" s="20"/>
      <c r="F3" s="69"/>
      <c r="G3" s="61"/>
      <c r="H3" s="6" t="s">
        <v>3</v>
      </c>
      <c r="I3" s="6">
        <v>6</v>
      </c>
      <c r="J3" s="6">
        <v>10</v>
      </c>
    </row>
    <row r="4" spans="1:12" x14ac:dyDescent="0.3">
      <c r="A4" s="58"/>
      <c r="B4" s="62" t="s">
        <v>4</v>
      </c>
      <c r="C4" s="56"/>
      <c r="D4" s="56"/>
      <c r="E4" s="20"/>
      <c r="F4" s="69"/>
      <c r="G4" s="61"/>
      <c r="H4" s="6" t="s">
        <v>5</v>
      </c>
      <c r="I4" s="6">
        <v>7</v>
      </c>
      <c r="J4" s="6">
        <v>12</v>
      </c>
    </row>
    <row r="5" spans="1:12" x14ac:dyDescent="0.3">
      <c r="A5" s="63"/>
      <c r="B5" s="62"/>
      <c r="C5" s="56"/>
      <c r="D5" s="56"/>
      <c r="E5" s="20"/>
      <c r="F5" s="69"/>
      <c r="G5" s="61"/>
      <c r="H5" s="6" t="s">
        <v>6</v>
      </c>
      <c r="I5" s="6">
        <v>7</v>
      </c>
      <c r="J5" s="6">
        <v>12</v>
      </c>
    </row>
    <row r="6" spans="1:12" x14ac:dyDescent="0.3">
      <c r="A6" s="64"/>
      <c r="B6" s="44" t="s">
        <v>41</v>
      </c>
      <c r="C6" s="65" t="s">
        <v>7</v>
      </c>
      <c r="D6" s="65" t="s">
        <v>8</v>
      </c>
      <c r="E6" s="65" t="s">
        <v>9</v>
      </c>
      <c r="F6" s="70" t="s">
        <v>43</v>
      </c>
      <c r="G6" s="66" t="s">
        <v>44</v>
      </c>
      <c r="H6" s="6" t="s">
        <v>10</v>
      </c>
      <c r="I6" s="6">
        <v>4</v>
      </c>
      <c r="J6" s="6">
        <v>7</v>
      </c>
    </row>
    <row r="7" spans="1:12" ht="15.6" x14ac:dyDescent="0.3">
      <c r="A7" s="64"/>
      <c r="B7" s="44"/>
      <c r="C7" s="33"/>
      <c r="D7" s="33"/>
      <c r="E7" s="67"/>
      <c r="F7" s="70"/>
      <c r="G7" s="66"/>
      <c r="H7" s="6"/>
      <c r="I7" s="6"/>
      <c r="J7" s="6"/>
    </row>
    <row r="8" spans="1:12" ht="15.6" x14ac:dyDescent="0.3">
      <c r="A8" s="64"/>
      <c r="B8" s="44" t="s">
        <v>32</v>
      </c>
      <c r="C8" s="33"/>
      <c r="D8" s="33"/>
      <c r="E8" s="67"/>
      <c r="F8" s="70"/>
      <c r="G8" s="66"/>
      <c r="H8" s="6"/>
      <c r="I8" s="6"/>
      <c r="J8" s="6"/>
    </row>
    <row r="9" spans="1:12" ht="43.2" x14ac:dyDescent="0.3">
      <c r="A9" s="52"/>
      <c r="B9" s="53" t="s">
        <v>35</v>
      </c>
      <c r="C9" s="32"/>
      <c r="D9" s="22"/>
      <c r="E9" s="23"/>
      <c r="F9" s="70"/>
      <c r="G9" s="66"/>
      <c r="H9" s="6"/>
      <c r="I9" s="6"/>
      <c r="J9" s="6"/>
    </row>
    <row r="10" spans="1:12" ht="27.6" x14ac:dyDescent="0.3">
      <c r="A10" s="17"/>
      <c r="B10" s="19" t="s">
        <v>36</v>
      </c>
      <c r="C10" s="9"/>
      <c r="D10" s="9"/>
      <c r="E10" s="10"/>
      <c r="F10" s="71"/>
      <c r="G10" s="39"/>
      <c r="H10" s="6" t="s">
        <v>11</v>
      </c>
      <c r="I10" s="6">
        <v>5</v>
      </c>
      <c r="J10" s="6">
        <v>9</v>
      </c>
    </row>
    <row r="11" spans="1:12" ht="57.6" x14ac:dyDescent="0.3">
      <c r="A11" s="17">
        <v>1</v>
      </c>
      <c r="B11" s="19" t="s">
        <v>37</v>
      </c>
      <c r="C11" s="27">
        <f>BjhK+JHÄK+VBÄK+SSÄK+NÄK+VNÄK+BÄK+VSÄK</f>
        <v>69</v>
      </c>
      <c r="D11" s="28">
        <f>DÄK</f>
        <v>9</v>
      </c>
      <c r="E11" s="29">
        <f>GÄK</f>
        <v>9</v>
      </c>
      <c r="F11" s="72" t="s">
        <v>45</v>
      </c>
      <c r="G11" s="39" t="s">
        <v>46</v>
      </c>
      <c r="H11" s="6"/>
      <c r="I11" s="6"/>
      <c r="J11" s="6"/>
    </row>
    <row r="12" spans="1:12" ht="15.6" x14ac:dyDescent="0.3">
      <c r="A12" s="17"/>
      <c r="B12" s="19"/>
      <c r="C12" s="33"/>
      <c r="D12" s="32"/>
      <c r="E12" s="23"/>
      <c r="F12" s="72"/>
      <c r="G12" s="39"/>
      <c r="H12" s="6" t="s">
        <v>12</v>
      </c>
      <c r="I12" s="6">
        <v>5</v>
      </c>
      <c r="J12" s="6">
        <v>9</v>
      </c>
    </row>
    <row r="13" spans="1:12" ht="15.6" x14ac:dyDescent="0.3">
      <c r="A13" s="17"/>
      <c r="B13" s="41" t="s">
        <v>30</v>
      </c>
      <c r="C13" s="33"/>
      <c r="D13" s="32"/>
      <c r="E13" s="23"/>
      <c r="F13" s="72"/>
      <c r="G13" s="39"/>
      <c r="H13" s="6" t="s">
        <v>13</v>
      </c>
      <c r="I13" s="6">
        <v>4</v>
      </c>
      <c r="J13" s="6">
        <v>7</v>
      </c>
    </row>
    <row r="14" spans="1:12" ht="172.8" x14ac:dyDescent="0.3">
      <c r="A14" s="17"/>
      <c r="B14" s="21" t="s">
        <v>38</v>
      </c>
      <c r="C14" s="33"/>
      <c r="D14" s="32"/>
      <c r="E14" s="23"/>
      <c r="F14" s="72"/>
      <c r="G14" s="39"/>
      <c r="H14" s="6" t="s">
        <v>14</v>
      </c>
      <c r="I14" s="6">
        <v>3</v>
      </c>
      <c r="J14" s="6">
        <v>5</v>
      </c>
    </row>
    <row r="15" spans="1:12" ht="15.6" x14ac:dyDescent="0.3">
      <c r="A15" s="17"/>
      <c r="B15" s="31"/>
      <c r="C15" s="33"/>
      <c r="D15" s="32"/>
      <c r="E15" s="23"/>
      <c r="F15" s="73"/>
      <c r="G15" s="39"/>
      <c r="H15" s="6" t="s">
        <v>15</v>
      </c>
      <c r="I15" s="6">
        <v>4</v>
      </c>
      <c r="J15" s="6">
        <v>7</v>
      </c>
    </row>
    <row r="16" spans="1:12" ht="28.2" thickBot="1" x14ac:dyDescent="0.35">
      <c r="A16" s="8"/>
      <c r="B16" s="24" t="s">
        <v>23</v>
      </c>
      <c r="C16" s="49"/>
      <c r="D16" s="50"/>
      <c r="E16" s="51"/>
      <c r="F16" s="73"/>
      <c r="G16" s="39"/>
      <c r="H16" s="6" t="s">
        <v>16</v>
      </c>
      <c r="I16" s="6">
        <v>7</v>
      </c>
      <c r="J16" s="6">
        <v>12</v>
      </c>
    </row>
    <row r="17" spans="1:16" ht="43.8" thickBot="1" x14ac:dyDescent="0.35">
      <c r="A17" s="25">
        <v>2</v>
      </c>
      <c r="B17" s="46" t="s">
        <v>24</v>
      </c>
      <c r="C17" s="27">
        <f>NÄK+BÄK+GÄK</f>
        <v>26</v>
      </c>
      <c r="D17" s="28"/>
      <c r="E17" s="29">
        <f>BjhK+JHÄK+VBÄK+DÄK+SSÄK+VNÄK+VSÄK</f>
        <v>61</v>
      </c>
      <c r="F17" s="73"/>
      <c r="G17" s="39" t="s">
        <v>50</v>
      </c>
      <c r="H17" s="6"/>
      <c r="I17" s="6"/>
      <c r="J17" s="6"/>
    </row>
    <row r="18" spans="1:16" ht="16.2" thickBot="1" x14ac:dyDescent="0.35">
      <c r="A18" s="25">
        <v>3</v>
      </c>
      <c r="B18" s="46" t="s">
        <v>25</v>
      </c>
      <c r="C18" s="27">
        <f>JHÄK+VBÄK+DÄK</f>
        <v>33</v>
      </c>
      <c r="D18" s="28">
        <f>NÄK+GÄK</f>
        <v>19</v>
      </c>
      <c r="E18" s="29">
        <f>BjhK+SSÄK+VNÄK+BÄK+VSÄK</f>
        <v>35</v>
      </c>
      <c r="F18" s="73"/>
      <c r="G18" s="39"/>
      <c r="H18" s="6" t="s">
        <v>17</v>
      </c>
      <c r="I18" s="6">
        <v>1</v>
      </c>
      <c r="J18" s="6">
        <v>2</v>
      </c>
    </row>
    <row r="19" spans="1:16" ht="28.8" x14ac:dyDescent="0.3">
      <c r="A19" s="25">
        <v>4</v>
      </c>
      <c r="B19" s="47" t="s">
        <v>26</v>
      </c>
      <c r="C19" s="27"/>
      <c r="D19" s="28">
        <f>GÄK</f>
        <v>9</v>
      </c>
      <c r="E19" s="29">
        <f>BjhK+JHÄK+VBÄK+DÄK+SSÄK+NÄK+VNÄK+BÄK+VSÄK</f>
        <v>78</v>
      </c>
      <c r="F19" s="73" t="s">
        <v>47</v>
      </c>
      <c r="G19" s="39" t="s">
        <v>48</v>
      </c>
      <c r="H19" s="6"/>
      <c r="I19" s="6"/>
      <c r="J19" s="6"/>
    </row>
    <row r="20" spans="1:16" ht="28.8" x14ac:dyDescent="0.3">
      <c r="A20" s="25">
        <v>5</v>
      </c>
      <c r="B20" s="48" t="s">
        <v>27</v>
      </c>
      <c r="C20" s="27">
        <f>VNÄK</f>
        <v>7</v>
      </c>
      <c r="D20" s="28">
        <f>BjhK+VBÄK+GÄK</f>
        <v>23</v>
      </c>
      <c r="E20" s="29">
        <f>JHÄK+DÄK+SSÄK+NÄK+BÄK+VSÄK</f>
        <v>57</v>
      </c>
      <c r="F20" s="73" t="s">
        <v>47</v>
      </c>
      <c r="G20" s="39"/>
      <c r="H20" s="6" t="s">
        <v>18</v>
      </c>
      <c r="I20" s="6">
        <v>1</v>
      </c>
      <c r="J20" s="6">
        <v>2</v>
      </c>
    </row>
    <row r="21" spans="1:16" ht="15.6" x14ac:dyDescent="0.3">
      <c r="A21" s="25"/>
      <c r="B21" s="45"/>
      <c r="C21" s="22"/>
      <c r="D21" s="22"/>
      <c r="E21" s="23"/>
      <c r="F21" s="73"/>
      <c r="G21" s="39"/>
      <c r="H21" s="6" t="s">
        <v>19</v>
      </c>
      <c r="I21" s="6">
        <v>1</v>
      </c>
      <c r="J21" s="6">
        <v>2</v>
      </c>
    </row>
    <row r="22" spans="1:16" ht="86.4" x14ac:dyDescent="0.3">
      <c r="A22" s="25">
        <v>6</v>
      </c>
      <c r="B22" s="34" t="s">
        <v>33</v>
      </c>
      <c r="C22" s="18">
        <f>BjhK</f>
        <v>2</v>
      </c>
      <c r="D22" s="12">
        <f>SSÄK+VNÄK+BÄK+VSÄK</f>
        <v>33</v>
      </c>
      <c r="E22" s="13">
        <f>JHÄK+VBÄK+DÄK+GÄK</f>
        <v>42</v>
      </c>
      <c r="F22" s="72" t="s">
        <v>49</v>
      </c>
      <c r="G22" s="39"/>
      <c r="H22" s="6" t="s">
        <v>20</v>
      </c>
      <c r="I22" s="6">
        <v>1</v>
      </c>
      <c r="J22" s="6">
        <v>2</v>
      </c>
    </row>
    <row r="23" spans="1:16" ht="15.6" x14ac:dyDescent="0.3">
      <c r="A23" s="25"/>
      <c r="B23" s="34"/>
      <c r="C23" s="9"/>
      <c r="D23" s="9"/>
      <c r="E23" s="10"/>
      <c r="F23" s="72"/>
      <c r="G23" s="39"/>
      <c r="H23" s="6" t="s">
        <v>21</v>
      </c>
      <c r="I23" s="6">
        <v>1</v>
      </c>
      <c r="J23" s="6">
        <v>2</v>
      </c>
    </row>
    <row r="24" spans="1:16" ht="15.6" x14ac:dyDescent="0.3">
      <c r="A24" s="14"/>
      <c r="B24" s="35" t="s">
        <v>29</v>
      </c>
      <c r="C24" s="9"/>
      <c r="D24" s="9"/>
      <c r="E24" s="10"/>
      <c r="F24" s="72"/>
      <c r="G24" s="39"/>
      <c r="H24" s="6" t="s">
        <v>22</v>
      </c>
      <c r="I24" s="6">
        <v>1</v>
      </c>
      <c r="J24" s="6">
        <v>2</v>
      </c>
      <c r="P24" s="5"/>
    </row>
    <row r="25" spans="1:16" ht="19.95" customHeight="1" x14ac:dyDescent="0.3">
      <c r="A25" s="25">
        <v>7</v>
      </c>
      <c r="B25" s="19" t="s">
        <v>28</v>
      </c>
      <c r="C25" s="11">
        <f>BjhK+JHÄK+VBÄK+DÄK+SSÄK+NÄK+VNÄK+BÄK+GÄK+VSÄK</f>
        <v>87</v>
      </c>
      <c r="D25" s="12"/>
      <c r="E25" s="13"/>
      <c r="F25" s="72"/>
      <c r="G25" s="39"/>
      <c r="H25" s="6"/>
      <c r="I25" s="6">
        <v>58</v>
      </c>
      <c r="J25" s="6">
        <v>100</v>
      </c>
      <c r="P25" s="15"/>
    </row>
    <row r="26" spans="1:16" ht="15.6" x14ac:dyDescent="0.3">
      <c r="A26" s="36"/>
      <c r="B26" s="40"/>
      <c r="C26" s="37"/>
      <c r="D26" s="37"/>
      <c r="E26" s="38"/>
      <c r="F26" s="72"/>
      <c r="G26" s="39"/>
      <c r="H26" s="16"/>
      <c r="I26" s="16"/>
      <c r="J26" s="16"/>
      <c r="P26" s="15"/>
    </row>
    <row r="27" spans="1:16" x14ac:dyDescent="0.3">
      <c r="A27" s="39"/>
      <c r="B27" s="26" t="s">
        <v>31</v>
      </c>
      <c r="C27" s="20"/>
      <c r="D27" s="20"/>
      <c r="E27" s="20"/>
      <c r="F27" s="72"/>
      <c r="G27" s="39"/>
      <c r="H27" s="16"/>
      <c r="I27" s="16"/>
      <c r="J27" s="16"/>
      <c r="P27" s="15"/>
    </row>
    <row r="28" spans="1:16" ht="28.8" x14ac:dyDescent="0.3">
      <c r="A28" s="39"/>
      <c r="B28" s="42" t="s">
        <v>34</v>
      </c>
      <c r="C28" s="20"/>
      <c r="D28" s="20"/>
      <c r="E28" s="20"/>
      <c r="F28" s="72"/>
      <c r="G28" s="39"/>
      <c r="P28" s="15"/>
    </row>
    <row r="29" spans="1:16" ht="86.4" x14ac:dyDescent="0.3">
      <c r="A29" s="43">
        <v>8</v>
      </c>
      <c r="B29" s="42" t="s">
        <v>39</v>
      </c>
      <c r="C29" s="11">
        <f>VBÄK</f>
        <v>12</v>
      </c>
      <c r="D29" s="12">
        <f>BÄK</f>
        <v>7</v>
      </c>
      <c r="E29" s="13">
        <f>BjhK+JHÄK+DÄK+SSÄK+NÄK+VNÄK+BÄK+GÄK+VSÄK</f>
        <v>75</v>
      </c>
      <c r="F29" s="72" t="s">
        <v>42</v>
      </c>
      <c r="G29" s="39"/>
      <c r="P29" s="15"/>
    </row>
    <row r="30" spans="1:16" x14ac:dyDescent="0.3">
      <c r="A30" s="39"/>
      <c r="B30" s="20"/>
      <c r="C30" s="20"/>
      <c r="D30" s="20"/>
      <c r="E30" s="20"/>
      <c r="F30" s="72"/>
      <c r="G30" s="39"/>
      <c r="P30" s="15"/>
    </row>
    <row r="31" spans="1:16" x14ac:dyDescent="0.3">
      <c r="A31" s="39"/>
      <c r="B31" s="20"/>
      <c r="C31" s="20"/>
      <c r="D31" s="20"/>
      <c r="E31" s="20"/>
      <c r="F31"/>
      <c r="G31"/>
      <c r="J31" s="5"/>
      <c r="K31" s="15"/>
      <c r="O31"/>
    </row>
    <row r="32" spans="1:16" x14ac:dyDescent="0.3">
      <c r="A32" s="39"/>
      <c r="B32" s="20"/>
      <c r="C32" s="20"/>
      <c r="D32" s="20"/>
      <c r="E32" s="20"/>
      <c r="F32"/>
      <c r="G32"/>
      <c r="J32" s="5"/>
      <c r="K32" s="15"/>
      <c r="O32"/>
    </row>
    <row r="33" spans="1:15" x14ac:dyDescent="0.3">
      <c r="A33" s="39"/>
      <c r="B33" s="20"/>
      <c r="C33" s="20"/>
      <c r="D33" s="20"/>
      <c r="E33" s="20"/>
      <c r="F33"/>
      <c r="G33"/>
      <c r="J33" s="5"/>
      <c r="K33" s="15"/>
      <c r="O33"/>
    </row>
    <row r="34" spans="1:15" x14ac:dyDescent="0.3">
      <c r="A34" s="39"/>
      <c r="B34" s="20"/>
      <c r="C34" s="20"/>
      <c r="D34" s="20"/>
      <c r="E34" s="20"/>
      <c r="F34"/>
      <c r="G34"/>
      <c r="J34" s="5"/>
      <c r="K34" s="15"/>
      <c r="O34"/>
    </row>
    <row r="35" spans="1:15" x14ac:dyDescent="0.3">
      <c r="A35" s="39"/>
      <c r="B35" s="20"/>
      <c r="C35" s="20"/>
      <c r="D35" s="20"/>
      <c r="E35" s="20"/>
      <c r="F35"/>
      <c r="G35"/>
      <c r="J35" s="5"/>
      <c r="K35" s="15"/>
      <c r="O35"/>
    </row>
    <row r="36" spans="1:15" x14ac:dyDescent="0.3">
      <c r="A36" s="39"/>
      <c r="B36" s="20"/>
      <c r="C36" s="20"/>
      <c r="D36" s="20"/>
      <c r="E36" s="20"/>
      <c r="F36"/>
      <c r="G36"/>
      <c r="J36" s="5"/>
      <c r="K36" s="15"/>
      <c r="O36"/>
    </row>
    <row r="37" spans="1:15" x14ac:dyDescent="0.3">
      <c r="A37" s="39"/>
      <c r="B37" s="20"/>
      <c r="C37" s="20"/>
      <c r="D37" s="20"/>
      <c r="E37" s="20"/>
      <c r="F37"/>
      <c r="G37"/>
      <c r="J37" s="5"/>
      <c r="K37" s="15"/>
      <c r="O37"/>
    </row>
    <row r="38" spans="1:15" x14ac:dyDescent="0.3">
      <c r="A38" s="39"/>
      <c r="B38" s="20"/>
      <c r="C38" s="20"/>
      <c r="D38" s="20"/>
      <c r="E38" s="20"/>
      <c r="F38"/>
      <c r="G38"/>
      <c r="J38" s="5"/>
      <c r="K38" s="15"/>
      <c r="O38"/>
    </row>
    <row r="39" spans="1:15" x14ac:dyDescent="0.3">
      <c r="A39" s="39"/>
      <c r="B39" s="20"/>
      <c r="C39" s="20"/>
      <c r="D39" s="20"/>
      <c r="E39" s="20"/>
      <c r="F39"/>
      <c r="G39"/>
      <c r="J39" s="5"/>
      <c r="K39" s="15"/>
      <c r="O39"/>
    </row>
    <row r="40" spans="1:15" x14ac:dyDescent="0.3">
      <c r="A40" s="39"/>
      <c r="B40" s="20"/>
      <c r="C40" s="20"/>
      <c r="D40" s="20"/>
      <c r="E40" s="20"/>
      <c r="F40"/>
      <c r="G40"/>
      <c r="J40" s="5"/>
      <c r="K40" s="15"/>
      <c r="O40"/>
    </row>
    <row r="41" spans="1:15" x14ac:dyDescent="0.3">
      <c r="A41" s="39"/>
      <c r="B41" s="20"/>
      <c r="C41" s="20"/>
      <c r="D41" s="20"/>
      <c r="E41" s="20"/>
      <c r="F41"/>
      <c r="G41"/>
      <c r="J41" s="5"/>
      <c r="K41" s="15"/>
      <c r="O41"/>
    </row>
    <row r="42" spans="1:15" x14ac:dyDescent="0.3">
      <c r="A42" s="30"/>
      <c r="B42" s="20"/>
      <c r="C42" s="20"/>
      <c r="D42" s="20"/>
      <c r="E42" s="20"/>
      <c r="F42"/>
      <c r="G42"/>
      <c r="J42" s="5"/>
      <c r="K42" s="15"/>
      <c r="O42"/>
    </row>
    <row r="43" spans="1:15" x14ac:dyDescent="0.3">
      <c r="A43" s="30"/>
      <c r="B43" s="20"/>
      <c r="C43" s="20"/>
      <c r="D43" s="20"/>
      <c r="E43" s="20"/>
      <c r="F43"/>
      <c r="G43"/>
      <c r="J43" s="5"/>
      <c r="O43"/>
    </row>
    <row r="44" spans="1:15" x14ac:dyDescent="0.3">
      <c r="A44" s="30"/>
      <c r="B44" s="20"/>
      <c r="C44" s="20"/>
      <c r="D44" s="20"/>
      <c r="E44" s="20"/>
      <c r="F44"/>
      <c r="G44"/>
      <c r="J44" s="5"/>
      <c r="O44"/>
    </row>
    <row r="45" spans="1:15" x14ac:dyDescent="0.3">
      <c r="A45" s="30"/>
      <c r="B45" s="20"/>
      <c r="C45" s="20"/>
      <c r="D45" s="20"/>
      <c r="E45" s="20"/>
      <c r="F45"/>
      <c r="G45"/>
      <c r="J45" s="5"/>
      <c r="O45"/>
    </row>
    <row r="46" spans="1:15" x14ac:dyDescent="0.3">
      <c r="A46"/>
      <c r="B46"/>
      <c r="C46"/>
      <c r="D46"/>
      <c r="F46"/>
      <c r="G46"/>
      <c r="J46" s="5"/>
      <c r="O46"/>
    </row>
    <row r="47" spans="1:15" x14ac:dyDescent="0.3">
      <c r="A47"/>
      <c r="B47"/>
      <c r="C47"/>
      <c r="D47"/>
      <c r="F47"/>
      <c r="G47"/>
      <c r="O47"/>
    </row>
    <row r="48" spans="1:15" x14ac:dyDescent="0.3">
      <c r="A48"/>
      <c r="B48"/>
      <c r="C48"/>
      <c r="D48"/>
      <c r="F48"/>
      <c r="G48"/>
      <c r="O48"/>
    </row>
    <row r="49" spans="1:15" x14ac:dyDescent="0.3">
      <c r="A49"/>
      <c r="B49"/>
      <c r="C49"/>
      <c r="D49"/>
      <c r="F49"/>
      <c r="G49"/>
      <c r="O49"/>
    </row>
    <row r="50" spans="1:15" x14ac:dyDescent="0.3">
      <c r="A50"/>
      <c r="B50"/>
      <c r="C50"/>
      <c r="D50"/>
      <c r="F50"/>
      <c r="G50"/>
      <c r="O50"/>
    </row>
    <row r="51" spans="1:15" x14ac:dyDescent="0.3">
      <c r="A51"/>
      <c r="B51"/>
      <c r="C51"/>
      <c r="D51"/>
      <c r="F51"/>
      <c r="G51"/>
      <c r="O51"/>
    </row>
    <row r="52" spans="1:15" x14ac:dyDescent="0.3">
      <c r="A52"/>
      <c r="B52"/>
      <c r="C52"/>
      <c r="D52"/>
      <c r="F52"/>
      <c r="G52"/>
      <c r="O52"/>
    </row>
    <row r="53" spans="1:15" x14ac:dyDescent="0.3">
      <c r="A53"/>
      <c r="B53"/>
      <c r="C53"/>
      <c r="D53"/>
      <c r="F53"/>
      <c r="G53"/>
      <c r="O53"/>
    </row>
    <row r="54" spans="1:15" x14ac:dyDescent="0.3">
      <c r="A54"/>
      <c r="B54"/>
      <c r="C54"/>
      <c r="D54"/>
      <c r="F54"/>
      <c r="G54"/>
    </row>
    <row r="55" spans="1:15" x14ac:dyDescent="0.3">
      <c r="A55"/>
      <c r="B55"/>
      <c r="C55"/>
      <c r="D55"/>
      <c r="F55"/>
      <c r="G55"/>
    </row>
    <row r="56" spans="1:15" x14ac:dyDescent="0.3">
      <c r="A56"/>
      <c r="B56"/>
      <c r="C56"/>
      <c r="D56"/>
      <c r="F56"/>
      <c r="G56"/>
    </row>
    <row r="57" spans="1:15" x14ac:dyDescent="0.3">
      <c r="A57"/>
      <c r="B57"/>
      <c r="C57"/>
      <c r="D57"/>
      <c r="F57"/>
      <c r="G57"/>
    </row>
    <row r="58" spans="1:15" x14ac:dyDescent="0.3">
      <c r="A58"/>
      <c r="B58"/>
      <c r="C58"/>
      <c r="D58"/>
      <c r="F58"/>
      <c r="G58"/>
    </row>
    <row r="59" spans="1:15" x14ac:dyDescent="0.3">
      <c r="A59"/>
      <c r="B59"/>
      <c r="C59"/>
      <c r="D59"/>
      <c r="F59"/>
      <c r="G59"/>
    </row>
    <row r="60" spans="1:15" x14ac:dyDescent="0.3">
      <c r="A60"/>
      <c r="B60"/>
      <c r="C60"/>
      <c r="D60"/>
      <c r="F60"/>
      <c r="G60"/>
    </row>
    <row r="61" spans="1:15" x14ac:dyDescent="0.3">
      <c r="A61"/>
      <c r="B61"/>
      <c r="C61"/>
      <c r="D61"/>
      <c r="F61"/>
      <c r="G61"/>
    </row>
    <row r="62" spans="1:15" x14ac:dyDescent="0.3">
      <c r="A62"/>
      <c r="B62"/>
      <c r="C62"/>
      <c r="D62"/>
      <c r="F62"/>
      <c r="G62"/>
    </row>
    <row r="63" spans="1:15" x14ac:dyDescent="0.3">
      <c r="A63"/>
      <c r="B63"/>
      <c r="C63"/>
      <c r="D63"/>
      <c r="F63"/>
      <c r="G63"/>
    </row>
    <row r="64" spans="1:15" x14ac:dyDescent="0.3">
      <c r="A64"/>
      <c r="B64"/>
      <c r="C64"/>
      <c r="D64"/>
      <c r="F64"/>
      <c r="G64"/>
    </row>
    <row r="65" spans="1:7" x14ac:dyDescent="0.3">
      <c r="A65"/>
      <c r="B65"/>
      <c r="C65"/>
      <c r="D65"/>
      <c r="F65"/>
      <c r="G65"/>
    </row>
    <row r="66" spans="1:7" x14ac:dyDescent="0.3">
      <c r="A66"/>
      <c r="B66"/>
      <c r="C66"/>
      <c r="D66"/>
      <c r="F66"/>
      <c r="G66"/>
    </row>
    <row r="67" spans="1:7" x14ac:dyDescent="0.3">
      <c r="A67"/>
      <c r="B67"/>
      <c r="C67"/>
      <c r="D67"/>
      <c r="F67"/>
      <c r="G67"/>
    </row>
    <row r="68" spans="1:7" x14ac:dyDescent="0.3">
      <c r="A68"/>
      <c r="B68"/>
      <c r="C68"/>
      <c r="D68"/>
      <c r="F68"/>
      <c r="G68"/>
    </row>
    <row r="69" spans="1:7" x14ac:dyDescent="0.3">
      <c r="A69"/>
      <c r="B69"/>
      <c r="C69"/>
      <c r="D69"/>
      <c r="F69"/>
      <c r="G69"/>
    </row>
    <row r="70" spans="1:7" x14ac:dyDescent="0.3">
      <c r="A70"/>
      <c r="B70"/>
      <c r="C70"/>
      <c r="D70"/>
      <c r="F70"/>
      <c r="G70"/>
    </row>
    <row r="71" spans="1:7" x14ac:dyDescent="0.3">
      <c r="A71"/>
      <c r="B71"/>
      <c r="C71"/>
      <c r="D71"/>
      <c r="F71"/>
      <c r="G71"/>
    </row>
    <row r="72" spans="1:7" x14ac:dyDescent="0.3">
      <c r="A72"/>
      <c r="B72"/>
      <c r="C72"/>
      <c r="D72"/>
      <c r="F72"/>
      <c r="G72"/>
    </row>
    <row r="73" spans="1:7" x14ac:dyDescent="0.3">
      <c r="A73"/>
      <c r="B73"/>
      <c r="C73"/>
      <c r="D73"/>
      <c r="F73"/>
      <c r="G73"/>
    </row>
    <row r="74" spans="1:7" x14ac:dyDescent="0.3">
      <c r="A74"/>
      <c r="B74"/>
      <c r="C74"/>
      <c r="D74"/>
      <c r="F74"/>
      <c r="G74"/>
    </row>
    <row r="75" spans="1:7" x14ac:dyDescent="0.3">
      <c r="A75"/>
      <c r="B75"/>
      <c r="C75"/>
      <c r="D75"/>
      <c r="F75"/>
      <c r="G75"/>
    </row>
    <row r="76" spans="1:7" x14ac:dyDescent="0.3">
      <c r="A76"/>
      <c r="B76"/>
      <c r="C76"/>
      <c r="D76"/>
      <c r="F76"/>
      <c r="G76"/>
    </row>
    <row r="77" spans="1:7" x14ac:dyDescent="0.3">
      <c r="A77"/>
      <c r="B77"/>
      <c r="C77"/>
      <c r="D77"/>
      <c r="F77"/>
      <c r="G77"/>
    </row>
    <row r="78" spans="1:7" x14ac:dyDescent="0.3">
      <c r="A78"/>
      <c r="B78"/>
      <c r="C78"/>
      <c r="D78"/>
      <c r="F78"/>
      <c r="G78"/>
    </row>
    <row r="79" spans="1:7" x14ac:dyDescent="0.3">
      <c r="A79"/>
      <c r="B79"/>
      <c r="C79"/>
      <c r="D79"/>
      <c r="F79"/>
      <c r="G79"/>
    </row>
    <row r="80" spans="1:7" x14ac:dyDescent="0.3">
      <c r="A80"/>
      <c r="B80"/>
      <c r="C80"/>
      <c r="D80"/>
      <c r="F80"/>
      <c r="G80"/>
    </row>
    <row r="81" spans="1:7" x14ac:dyDescent="0.3">
      <c r="A81"/>
      <c r="B81"/>
      <c r="C81"/>
      <c r="D81"/>
      <c r="F81"/>
      <c r="G81"/>
    </row>
    <row r="82" spans="1:7" x14ac:dyDescent="0.3">
      <c r="A82"/>
      <c r="B82"/>
      <c r="C82"/>
      <c r="D82"/>
      <c r="F82"/>
      <c r="G82"/>
    </row>
    <row r="83" spans="1:7" x14ac:dyDescent="0.3">
      <c r="A83"/>
      <c r="B83"/>
      <c r="C83"/>
      <c r="D83"/>
      <c r="F83"/>
      <c r="G83"/>
    </row>
    <row r="84" spans="1:7" x14ac:dyDescent="0.3">
      <c r="A84"/>
      <c r="B84"/>
      <c r="C84"/>
      <c r="D84"/>
      <c r="F84"/>
      <c r="G84"/>
    </row>
    <row r="85" spans="1:7" x14ac:dyDescent="0.3">
      <c r="A85"/>
      <c r="B85"/>
      <c r="C85"/>
      <c r="D85"/>
      <c r="F85"/>
      <c r="G85"/>
    </row>
    <row r="86" spans="1:7" x14ac:dyDescent="0.3">
      <c r="A86"/>
      <c r="B86"/>
      <c r="C86"/>
      <c r="D86"/>
      <c r="F86"/>
      <c r="G86"/>
    </row>
    <row r="87" spans="1:7" x14ac:dyDescent="0.3">
      <c r="A87"/>
      <c r="B87"/>
      <c r="C87"/>
      <c r="D87"/>
      <c r="F87"/>
      <c r="G87"/>
    </row>
    <row r="88" spans="1:7" x14ac:dyDescent="0.3">
      <c r="A88"/>
      <c r="B88"/>
      <c r="C88"/>
      <c r="D88"/>
      <c r="F88"/>
      <c r="G88"/>
    </row>
    <row r="89" spans="1:7" x14ac:dyDescent="0.3">
      <c r="A89"/>
      <c r="B89"/>
      <c r="C89"/>
      <c r="D89"/>
      <c r="F89"/>
      <c r="G89"/>
    </row>
    <row r="90" spans="1:7" x14ac:dyDescent="0.3">
      <c r="A90"/>
      <c r="B90"/>
      <c r="C90"/>
      <c r="D90"/>
      <c r="F90"/>
      <c r="G90"/>
    </row>
    <row r="91" spans="1:7" x14ac:dyDescent="0.3">
      <c r="A91"/>
      <c r="B91"/>
      <c r="C91"/>
      <c r="D91"/>
      <c r="F91"/>
      <c r="G91"/>
    </row>
    <row r="92" spans="1:7" x14ac:dyDescent="0.3">
      <c r="A92"/>
      <c r="B92"/>
      <c r="C92"/>
      <c r="D92"/>
      <c r="F92"/>
      <c r="G92"/>
    </row>
    <row r="93" spans="1:7" x14ac:dyDescent="0.3">
      <c r="A93"/>
      <c r="B93"/>
      <c r="C93"/>
      <c r="D93"/>
      <c r="F93"/>
      <c r="G93"/>
    </row>
    <row r="94" spans="1:7" x14ac:dyDescent="0.3">
      <c r="A94"/>
      <c r="B94"/>
      <c r="C94"/>
      <c r="D94"/>
      <c r="F94"/>
      <c r="G94"/>
    </row>
    <row r="95" spans="1:7" x14ac:dyDescent="0.3">
      <c r="A95"/>
      <c r="B95"/>
      <c r="C95"/>
      <c r="D95"/>
      <c r="F95"/>
      <c r="G95"/>
    </row>
    <row r="96" spans="1:7" x14ac:dyDescent="0.3">
      <c r="A96"/>
      <c r="B96"/>
      <c r="C96"/>
      <c r="D96"/>
      <c r="F96"/>
      <c r="G96"/>
    </row>
    <row r="97" spans="1:7" x14ac:dyDescent="0.3">
      <c r="A97"/>
      <c r="B97"/>
      <c r="C97"/>
      <c r="D97"/>
      <c r="F97"/>
      <c r="G97"/>
    </row>
    <row r="98" spans="1:7" x14ac:dyDescent="0.3">
      <c r="A98"/>
      <c r="B98"/>
      <c r="C98"/>
      <c r="D98"/>
      <c r="F98"/>
      <c r="G98"/>
    </row>
    <row r="99" spans="1:7" x14ac:dyDescent="0.3">
      <c r="A99"/>
      <c r="B99"/>
      <c r="C99"/>
      <c r="D99"/>
      <c r="F99"/>
      <c r="G99"/>
    </row>
    <row r="100" spans="1:7" x14ac:dyDescent="0.3">
      <c r="A100"/>
      <c r="B100"/>
      <c r="C100"/>
      <c r="D100"/>
      <c r="F100"/>
      <c r="G100"/>
    </row>
    <row r="101" spans="1:7" x14ac:dyDescent="0.3">
      <c r="A101"/>
      <c r="B101"/>
      <c r="C101"/>
      <c r="D101"/>
      <c r="F101"/>
      <c r="G101"/>
    </row>
    <row r="102" spans="1:7" x14ac:dyDescent="0.3">
      <c r="A102"/>
      <c r="B102"/>
      <c r="C102"/>
      <c r="D102"/>
      <c r="F102"/>
      <c r="G102"/>
    </row>
    <row r="103" spans="1:7" x14ac:dyDescent="0.3">
      <c r="A103"/>
      <c r="B103"/>
      <c r="C103"/>
      <c r="D103"/>
      <c r="F103"/>
      <c r="G103"/>
    </row>
    <row r="104" spans="1:7" x14ac:dyDescent="0.3">
      <c r="A104"/>
      <c r="B104"/>
      <c r="C104"/>
      <c r="D104"/>
      <c r="F104"/>
      <c r="G104"/>
    </row>
    <row r="105" spans="1:7" x14ac:dyDescent="0.3">
      <c r="A105"/>
      <c r="B105"/>
      <c r="C105"/>
      <c r="D105"/>
      <c r="F105"/>
      <c r="G105"/>
    </row>
    <row r="106" spans="1:7" x14ac:dyDescent="0.3">
      <c r="A106"/>
      <c r="B106"/>
      <c r="C106"/>
      <c r="D106"/>
      <c r="F106"/>
      <c r="G106"/>
    </row>
    <row r="107" spans="1:7" x14ac:dyDescent="0.3">
      <c r="A107"/>
      <c r="B107"/>
      <c r="C107"/>
      <c r="D107"/>
      <c r="F107"/>
      <c r="G107"/>
    </row>
    <row r="108" spans="1:7" x14ac:dyDescent="0.3">
      <c r="A108"/>
      <c r="B108"/>
      <c r="C108"/>
      <c r="D108"/>
      <c r="F108"/>
      <c r="G108"/>
    </row>
    <row r="109" spans="1:7" x14ac:dyDescent="0.3">
      <c r="A109"/>
      <c r="B109"/>
      <c r="C109"/>
      <c r="D109"/>
      <c r="F109"/>
      <c r="G109"/>
    </row>
    <row r="110" spans="1:7" x14ac:dyDescent="0.3">
      <c r="A110"/>
      <c r="C110"/>
      <c r="D110"/>
      <c r="F110"/>
      <c r="G110"/>
    </row>
    <row r="111" spans="1:7" x14ac:dyDescent="0.3">
      <c r="A111"/>
      <c r="C111"/>
      <c r="D111"/>
      <c r="F111"/>
      <c r="G111"/>
    </row>
    <row r="112" spans="1:7" x14ac:dyDescent="0.3">
      <c r="A112"/>
      <c r="F112"/>
      <c r="G112"/>
    </row>
    <row r="113" spans="6:7" x14ac:dyDescent="0.3">
      <c r="F113"/>
      <c r="G113"/>
    </row>
    <row r="114" spans="6:7" x14ac:dyDescent="0.3">
      <c r="F114"/>
      <c r="G114"/>
    </row>
    <row r="115" spans="6:7" x14ac:dyDescent="0.3">
      <c r="F115"/>
      <c r="G115"/>
    </row>
    <row r="116" spans="6:7" x14ac:dyDescent="0.3">
      <c r="F116"/>
      <c r="G116"/>
    </row>
    <row r="214" ht="409.2" customHeight="1" x14ac:dyDescent="0.3"/>
    <row r="241" ht="240" customHeight="1" x14ac:dyDescent="0.3"/>
    <row r="247" ht="349.95" customHeight="1" x14ac:dyDescent="0.3"/>
  </sheetData>
  <sheetProtection formatCells="0" formatRows="0"/>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16</vt:i4>
      </vt:variant>
    </vt:vector>
  </HeadingPairs>
  <TitlesOfParts>
    <vt:vector size="18" baseType="lpstr">
      <vt:lpstr>Blad2</vt:lpstr>
      <vt:lpstr>Blad1</vt:lpstr>
      <vt:lpstr>BjhK</vt:lpstr>
      <vt:lpstr>BÄK</vt:lpstr>
      <vt:lpstr>DÄK</vt:lpstr>
      <vt:lpstr>GrhK</vt:lpstr>
      <vt:lpstr>GÄK</vt:lpstr>
      <vt:lpstr>HäfäK</vt:lpstr>
      <vt:lpstr>JHÄK</vt:lpstr>
      <vt:lpstr>JähK</vt:lpstr>
      <vt:lpstr>LaiK</vt:lpstr>
      <vt:lpstr>NÄK</vt:lpstr>
      <vt:lpstr>SSÄK</vt:lpstr>
      <vt:lpstr>VBÄK</vt:lpstr>
      <vt:lpstr>ViäK</vt:lpstr>
      <vt:lpstr>VNÄK</vt:lpstr>
      <vt:lpstr>VSÄK</vt:lpstr>
      <vt:lpstr>ÖSÄK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HP</cp:lastModifiedBy>
  <dcterms:created xsi:type="dcterms:W3CDTF">2020-09-19T19:23:44Z</dcterms:created>
  <dcterms:modified xsi:type="dcterms:W3CDTF">2020-10-29T13:28:08Z</dcterms:modified>
</cp:coreProperties>
</file>